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6c28504f07359c5/Dokumente/Kalkulation ZF/"/>
    </mc:Choice>
  </mc:AlternateContent>
  <xr:revisionPtr revIDLastSave="18" documentId="8_{C29D34C0-072A-4AA1-BD6D-284996C40EC6}" xr6:coauthVersionLast="47" xr6:coauthVersionMax="47" xr10:uidLastSave="{C4803987-D114-4AAE-97DE-FF8FD8CE0B10}"/>
  <bookViews>
    <workbookView xWindow="-120" yWindow="-120" windowWidth="29040" windowHeight="15720" xr2:uid="{59A10699-1ECD-495D-B315-A2EEC108B9FF}"/>
  </bookViews>
  <sheets>
    <sheet name="Preislis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63" i="1" l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D39" i="1"/>
  <c r="D37" i="1"/>
  <c r="J36" i="1"/>
  <c r="J35" i="1"/>
  <c r="D35" i="1"/>
  <c r="J34" i="1"/>
  <c r="J33" i="1"/>
  <c r="D33" i="1"/>
  <c r="J32" i="1"/>
  <c r="J31" i="1"/>
  <c r="J30" i="1"/>
  <c r="J29" i="1"/>
  <c r="J28" i="1"/>
  <c r="J27" i="1"/>
  <c r="J26" i="1"/>
  <c r="J25" i="1"/>
  <c r="D25" i="1"/>
  <c r="J24" i="1"/>
  <c r="J23" i="1"/>
  <c r="J22" i="1"/>
  <c r="J21" i="1"/>
  <c r="J20" i="1"/>
  <c r="D20" i="1"/>
  <c r="J19" i="1"/>
  <c r="J18" i="1"/>
  <c r="J17" i="1"/>
  <c r="J16" i="1"/>
  <c r="J15" i="1"/>
  <c r="J14" i="1"/>
  <c r="J13" i="1"/>
  <c r="D13" i="1"/>
  <c r="C63" i="1" s="1"/>
  <c r="J12" i="1"/>
  <c r="J11" i="1"/>
  <c r="J10" i="1"/>
  <c r="J9" i="1"/>
  <c r="J8" i="1"/>
  <c r="J7" i="1"/>
  <c r="J6" i="1"/>
  <c r="J5" i="1"/>
  <c r="J4" i="1"/>
  <c r="I62" i="1" l="1"/>
  <c r="I63" i="1" s="1"/>
  <c r="L63" i="1" s="1"/>
</calcChain>
</file>

<file path=xl/sharedStrings.xml><?xml version="1.0" encoding="utf-8"?>
<sst xmlns="http://schemas.openxmlformats.org/spreadsheetml/2006/main" count="151" uniqueCount="138">
  <si>
    <r>
      <rPr>
        <b/>
        <sz val="48"/>
        <color theme="1"/>
        <rFont val="Aptos Narrow"/>
        <family val="2"/>
        <scheme val="minor"/>
      </rPr>
      <t>www.</t>
    </r>
    <r>
      <rPr>
        <b/>
        <sz val="72"/>
        <color rgb="FF92D050"/>
        <rFont val="Aptos Narrow"/>
        <family val="2"/>
        <scheme val="minor"/>
      </rPr>
      <t>Zelt</t>
    </r>
    <r>
      <rPr>
        <b/>
        <sz val="72"/>
        <color theme="1"/>
        <rFont val="Aptos Narrow"/>
        <family val="2"/>
        <scheme val="minor"/>
      </rPr>
      <t>Fex</t>
    </r>
    <r>
      <rPr>
        <b/>
        <sz val="36"/>
        <color rgb="FF92D050"/>
        <rFont val="Aptos Narrow"/>
        <family val="2"/>
        <scheme val="minor"/>
      </rPr>
      <t>.de</t>
    </r>
  </si>
  <si>
    <t>BAUTEIL</t>
  </si>
  <si>
    <r>
      <t xml:space="preserve">DIY                     
</t>
    </r>
    <r>
      <rPr>
        <sz val="12"/>
        <color theme="1"/>
        <rFont val="Aptos Narrow"/>
        <family val="2"/>
        <scheme val="minor"/>
      </rPr>
      <t>Beschreibung &amp; Rabatt</t>
    </r>
  </si>
  <si>
    <r>
      <t xml:space="preserve">BASIS
</t>
    </r>
    <r>
      <rPr>
        <sz val="12"/>
        <color theme="1"/>
        <rFont val="Aptos Narrow"/>
        <family val="2"/>
        <scheme val="minor"/>
      </rPr>
      <t>die Basisausstattung -ohne die geht’s nicht</t>
    </r>
  </si>
  <si>
    <r>
      <t xml:space="preserve">OPTIONEN
</t>
    </r>
    <r>
      <rPr>
        <sz val="12"/>
        <color theme="1"/>
        <rFont val="Aptos Narrow"/>
        <family val="2"/>
        <scheme val="minor"/>
      </rPr>
      <t xml:space="preserve">frei kombinierbar &amp; nachrüstbar </t>
    </r>
    <r>
      <rPr>
        <sz val="11"/>
        <color theme="1"/>
        <rFont val="Aptos Narrow"/>
        <family val="2"/>
        <scheme val="minor"/>
      </rPr>
      <t xml:space="preserve">
</t>
    </r>
    <r>
      <rPr>
        <b/>
        <sz val="12"/>
        <color rgb="FF00B050"/>
        <rFont val="Aptos Narrow"/>
        <family val="2"/>
        <scheme val="minor"/>
      </rPr>
      <t>grün = Empfehlung</t>
    </r>
  </si>
  <si>
    <r>
      <t xml:space="preserve">INFO
</t>
    </r>
    <r>
      <rPr>
        <sz val="11"/>
        <color theme="1"/>
        <rFont val="Aptos Narrow"/>
        <family val="2"/>
        <scheme val="minor"/>
      </rPr>
      <t>Stand 1.5.2026</t>
    </r>
  </si>
  <si>
    <t>Anhänger</t>
  </si>
  <si>
    <t>nicht verfügbar</t>
  </si>
  <si>
    <r>
      <t xml:space="preserve">1,6 x 3,11m Ladefläche
</t>
    </r>
    <r>
      <rPr>
        <b/>
        <sz val="11"/>
        <color rgb="FFFF0000"/>
        <rFont val="Aptos Narrow"/>
        <family val="2"/>
        <scheme val="minor"/>
      </rPr>
      <t>optional ist ein kleinerer oder größerer Hänger auswählbar (siehe rechts)</t>
    </r>
    <r>
      <rPr>
        <sz val="11"/>
        <color theme="1"/>
        <rFont val="Aptos Narrow"/>
        <family val="2"/>
        <scheme val="minor"/>
      </rPr>
      <t xml:space="preserve">
1350kg zul.gG, gebremst, Einachser, Hochlader, Klapp-Kurbel-Stützen, 1,4m Satteldach-Gerüst mit Plane und Spriegel allseitig zum Öffnen, Schloss 
</t>
    </r>
    <r>
      <rPr>
        <b/>
        <sz val="11"/>
        <color theme="1"/>
        <rFont val="Aptos Narrow"/>
        <family val="2"/>
        <scheme val="minor"/>
      </rPr>
      <t>Auf Anfrage möglich:</t>
    </r>
    <r>
      <rPr>
        <sz val="11"/>
        <color theme="1"/>
        <rFont val="Aptos Narrow"/>
        <family val="2"/>
        <scheme val="minor"/>
      </rPr>
      <t xml:space="preserve">
Einachser, Doppelachser oder Kipper von 750kg bis 3500kg, Ladefläche bis 220cm Breite und 400cm Länge, Plane und Spriegel bis 220cm Höhe, Seilwinde &amp; Auffahrtrampen, hohe Bordwände, Laubgitter, H-Gestell  uvm.</t>
    </r>
  </si>
  <si>
    <t xml:space="preserve">kleiner Anhänger </t>
  </si>
  <si>
    <t>1,5 x 2,50m Ladefläche</t>
  </si>
  <si>
    <t xml:space="preserve">großer Anhänger  </t>
  </si>
  <si>
    <t>1,8 x 3,11m Ladefläche</t>
  </si>
  <si>
    <t>100 km/h Vorbereitung</t>
  </si>
  <si>
    <t xml:space="preserve">für eine angenehme Reisegeschwindigkeit </t>
  </si>
  <si>
    <t>Eckplanen + Stangen + Heringe</t>
  </si>
  <si>
    <t>360° Schutz vor Regen und Sonne</t>
  </si>
  <si>
    <t>Vordach 3 x 4 m ausziehbar</t>
  </si>
  <si>
    <t>Gestell + Plane +  Stangen + Heringe</t>
  </si>
  <si>
    <t>Ersatzrad inkl. Halterung</t>
  </si>
  <si>
    <t>das dritte Rad am Wagen</t>
  </si>
  <si>
    <t>Antischlinger Kupplung</t>
  </si>
  <si>
    <t xml:space="preserve">mit extra Diebstahlsicherung </t>
  </si>
  <si>
    <t>Staubox unter Ladefläche</t>
  </si>
  <si>
    <t>max 2 St möglich</t>
  </si>
  <si>
    <t>Wunsch Planenfarbe</t>
  </si>
  <si>
    <t xml:space="preserve"> nach Farbfächer</t>
  </si>
  <si>
    <t>Bett</t>
  </si>
  <si>
    <t xml:space="preserve"> Bausatz 
auf Maß geschnitten</t>
  </si>
  <si>
    <t>inkl.</t>
  </si>
  <si>
    <t>Liegefläche  
1,4 x 1,9m / 1,6 x 2,0m / 1,8x 2,0m
angepasst an die Anhängergröße
Multiplex weiß beschichtet 21mm
Lattenrost aus Fichtenlatten 
dicke Matratzen wie zu Hause
Mosquitonetz</t>
  </si>
  <si>
    <t>Satz Euroboxen Bett</t>
  </si>
  <si>
    <t>für die durchdachte Ordnung und Organisation, verschiedene praktische Größen</t>
  </si>
  <si>
    <t>Belüftungsmash 2cm</t>
  </si>
  <si>
    <t>sorgt für beste Belüftung unter der Matratze und erhöht den Schlafkomfort</t>
  </si>
  <si>
    <t xml:space="preserve"> Tellerfeder-Lattenrost 30mm</t>
  </si>
  <si>
    <r>
      <t xml:space="preserve">nicht mit der Option </t>
    </r>
    <r>
      <rPr>
        <b/>
        <i/>
        <sz val="11"/>
        <color rgb="FFFF0000"/>
        <rFont val="Aptos Narrow"/>
        <family val="2"/>
        <scheme val="minor"/>
      </rPr>
      <t>"Cargo-Lattenrost"</t>
    </r>
    <r>
      <rPr>
        <b/>
        <sz val="11"/>
        <color rgb="FFFF0000"/>
        <rFont val="Aptos Narrow"/>
        <family val="2"/>
        <scheme val="minor"/>
      </rPr>
      <t xml:space="preserve"> möglich</t>
    </r>
  </si>
  <si>
    <t>Baumwoll Innenzelt mit Fenstern</t>
  </si>
  <si>
    <t>mehr Schlafkomfort und Sichtschutz; Fenster zum Öffnen sorgen für behagliches Klima</t>
  </si>
  <si>
    <t>Alkoven - Kinderbett</t>
  </si>
  <si>
    <t xml:space="preserve">extra (Kinder-)Schlafplatz 170*70cm </t>
  </si>
  <si>
    <t>Chill out Lounge 
(Alkoven zum Klappen)</t>
  </si>
  <si>
    <r>
      <t xml:space="preserve">nur in Verbindung mit </t>
    </r>
    <r>
      <rPr>
        <b/>
        <i/>
        <sz val="11"/>
        <color rgb="FFFF0000"/>
        <rFont val="Aptos Narrow"/>
        <family val="2"/>
        <scheme val="minor"/>
      </rPr>
      <t>"Alkoven - Kinderbett"</t>
    </r>
    <r>
      <rPr>
        <b/>
        <sz val="11"/>
        <color rgb="FFFF0000"/>
        <rFont val="Aptos Narrow"/>
        <family val="2"/>
        <scheme val="minor"/>
      </rPr>
      <t xml:space="preserve"> möglich</t>
    </r>
  </si>
  <si>
    <t>Alkoven Multifunktions Tisch</t>
  </si>
  <si>
    <t>Tisch und Rausfallschutz für Alkoven</t>
  </si>
  <si>
    <t>Regal Küche</t>
  </si>
  <si>
    <t>Regal Küche für 60*40 cm 
für sämtliches Kochequipment
Schubladen  von innen und außen 
zugänglich und Ladungssicherung</t>
  </si>
  <si>
    <t>Euroboxen Set -Küche- mit Griffen</t>
  </si>
  <si>
    <t>verschiedene Größen und Höhen</t>
  </si>
  <si>
    <t>Kocher - Brunner Devil Kookmaster</t>
  </si>
  <si>
    <t>zwei flammig</t>
  </si>
  <si>
    <t>Cadac Gas Pack 50mbar</t>
  </si>
  <si>
    <t>Doppelkartusche für richtig Power</t>
  </si>
  <si>
    <t>Unterteilung Schubladen</t>
  </si>
  <si>
    <t>Ordnung ist das halbe Leben</t>
  </si>
  <si>
    <t>Waschstelle klappbar mit Kanister, Seifenspender, Waschbecken, Spiegel, Abtropfgitter</t>
  </si>
  <si>
    <t>15l Frischwasser + 10l Abwasser</t>
  </si>
  <si>
    <t>Regal Kühlbox</t>
  </si>
  <si>
    <t>Bausatz 
auf Maß geschnitten</t>
  </si>
  <si>
    <t>Regal Kühlbox für 60*40 cm Boxen
mit Auszug für die Kühlbox 
Platz für die Stromversorgung 
und Ladungssicherung</t>
  </si>
  <si>
    <t>Euroboxen Set Kühlbox</t>
  </si>
  <si>
    <r>
      <t>verschiedene Grö</t>
    </r>
    <r>
      <rPr>
        <sz val="11"/>
        <color theme="1"/>
        <rFont val="^"/>
      </rPr>
      <t>ß</t>
    </r>
    <r>
      <rPr>
        <sz val="11"/>
        <color theme="1"/>
        <rFont val="Aptos Narrow"/>
        <family val="2"/>
        <scheme val="minor"/>
      </rPr>
      <t>en und Höhen</t>
    </r>
  </si>
  <si>
    <t>40l Kühlbox (sehr leise!)</t>
  </si>
  <si>
    <t xml:space="preserve">von 15 bis -10°C regelbar </t>
  </si>
  <si>
    <t>230V Landstrom Mehrfachstecker
mit Lichtleiste und USB Ladeports</t>
  </si>
  <si>
    <t>230V Verlängerungskabel (25m)+ CE Adapter + Aufroller</t>
  </si>
  <si>
    <t>12V Versorgung während der Fahrt</t>
  </si>
  <si>
    <t>die Kühlbox hat immer Strom und der Akku wird  während der Fahrt geladen</t>
  </si>
  <si>
    <t>EcoFlow RIVER 3 Plus, 286 Wh</t>
  </si>
  <si>
    <t>110W Solar Panel, faltbar</t>
  </si>
  <si>
    <t>Ordnungssystem an Stirnseite von einem Regal mit Halter, Fußabstreifer, Mülleimer zum Einhängen, Kehrschaufel &amp; Besen, Flaschenöffner</t>
  </si>
  <si>
    <t>sehr nützlich</t>
  </si>
  <si>
    <t>Stauraum 43</t>
  </si>
  <si>
    <r>
      <t xml:space="preserve">Regal für mehr Stauraum; geeignet für 40*30 Boxen, oben Ablage mit Ladungssicherung
</t>
    </r>
    <r>
      <rPr>
        <b/>
        <sz val="11"/>
        <color rgb="FFFF0000"/>
        <rFont val="Aptos Narrow"/>
        <family val="2"/>
        <scheme val="minor"/>
      </rPr>
      <t>max. 2 möglich</t>
    </r>
  </si>
  <si>
    <t>ab einer Ladefläche von 3,1m Länge
links und rechts möglich</t>
  </si>
  <si>
    <r>
      <t xml:space="preserve">Satz Euroboxen  </t>
    </r>
    <r>
      <rPr>
        <b/>
        <sz val="11"/>
        <color rgb="FFFF0000"/>
        <rFont val="Aptos Narrow"/>
        <family val="2"/>
        <scheme val="minor"/>
      </rPr>
      <t>max. 2 möglich</t>
    </r>
  </si>
  <si>
    <t>Stauraum 64</t>
  </si>
  <si>
    <r>
      <t xml:space="preserve">Regal für mehr Stauraum; geeignet für 60*40 Boxen, oben Ablage mit Ladungssicherung
</t>
    </r>
    <r>
      <rPr>
        <b/>
        <sz val="11"/>
        <color rgb="FFFF0000"/>
        <rFont val="Aptos Narrow"/>
        <family val="2"/>
        <scheme val="minor"/>
      </rPr>
      <t>max. 2 möglich</t>
    </r>
  </si>
  <si>
    <t>als Alternative für Küchen oder Kühlbox</t>
  </si>
  <si>
    <t>Arbeitsplatte</t>
  </si>
  <si>
    <t>Platte und Halterung</t>
  </si>
  <si>
    <t>Arbeitsplatte zum Ausklappen und mit praktischen Haltern</t>
  </si>
  <si>
    <t>Leicht zu demontieren</t>
  </si>
  <si>
    <t>Treppe</t>
  </si>
  <si>
    <t>Deckel Bausatz</t>
  </si>
  <si>
    <r>
      <t xml:space="preserve">zwei Deckel 40*60cm für zwei Stufen
</t>
    </r>
    <r>
      <rPr>
        <b/>
        <sz val="11"/>
        <color rgb="FFFF0000"/>
        <rFont val="Aptos Narrow"/>
        <family val="2"/>
        <scheme val="minor"/>
      </rPr>
      <t>(als Stufen werden zusätzlich Boxen benötigt!)</t>
    </r>
  </si>
  <si>
    <t>Box 60*40 Höhe 22 + 42</t>
  </si>
  <si>
    <t xml:space="preserve"> Zwei Stufen; Deckel verschließen während der Fahrt die Ablagefläche der Regale</t>
  </si>
  <si>
    <t>zwei Deckel 40*60cm 
+ zwei Kisten 60*40*32</t>
  </si>
  <si>
    <t>Erweiterter Stauraum, auch gut als Hocker geeignet</t>
  </si>
  <si>
    <t xml:space="preserve"> Optionen "Glamping"</t>
  </si>
  <si>
    <t>Tisch und Bank</t>
  </si>
  <si>
    <t xml:space="preserve">eine Komposition aus
Edelstahl und Lärchen Holz </t>
  </si>
  <si>
    <t>DAS must have
Stabiler und schicker als jede Bierbank 
verschiedenen Höhen</t>
  </si>
  <si>
    <r>
      <rPr>
        <b/>
        <sz val="11"/>
        <color theme="1"/>
        <rFont val="Aptos Narrow"/>
        <family val="2"/>
        <scheme val="minor"/>
      </rPr>
      <t>ToMil</t>
    </r>
    <r>
      <rPr>
        <sz val="11"/>
        <color theme="1"/>
        <rFont val="Aptos Narrow"/>
        <family val="2"/>
        <scheme val="minor"/>
      </rPr>
      <t xml:space="preserve"> Parkett Schutz</t>
    </r>
  </si>
  <si>
    <t>Kunststoffkappen zum Aufklipsen für empfindliche Untergründe</t>
  </si>
  <si>
    <t>zusätzliche Wasser Versorgung</t>
  </si>
  <si>
    <t>15l Frischwasser Kanister blau</t>
  </si>
  <si>
    <t>schließt Verwechslungen aus</t>
  </si>
  <si>
    <t>10l Grauwasser Kanister rot</t>
  </si>
  <si>
    <r>
      <t xml:space="preserve"> "</t>
    </r>
    <r>
      <rPr>
        <b/>
        <sz val="11"/>
        <color theme="1"/>
        <rFont val="Aptos Narrow"/>
        <family val="2"/>
        <scheme val="minor"/>
      </rPr>
      <t>Pusche</t>
    </r>
    <r>
      <rPr>
        <sz val="11"/>
        <color theme="1"/>
        <rFont val="Aptos Narrow"/>
        <family val="2"/>
        <scheme val="minor"/>
      </rPr>
      <t xml:space="preserve">" halb </t>
    </r>
    <r>
      <rPr>
        <b/>
        <sz val="11"/>
        <color theme="1"/>
        <rFont val="Aptos Narrow"/>
        <family val="2"/>
        <scheme val="minor"/>
      </rPr>
      <t>Pu</t>
    </r>
    <r>
      <rPr>
        <sz val="11"/>
        <color theme="1"/>
        <rFont val="Aptos Narrow"/>
        <family val="2"/>
        <scheme val="minor"/>
      </rPr>
      <t>mpe halb Du</t>
    </r>
    <r>
      <rPr>
        <b/>
        <sz val="11"/>
        <color theme="1"/>
        <rFont val="Aptos Narrow"/>
        <family val="2"/>
        <scheme val="minor"/>
      </rPr>
      <t>sche</t>
    </r>
  </si>
  <si>
    <t xml:space="preserve"> passend zum Kanister </t>
  </si>
  <si>
    <t>Toilette</t>
  </si>
  <si>
    <t>Boxio TrennToilette</t>
  </si>
  <si>
    <t xml:space="preserve"> der Klassiker mehr als eine Notlösung</t>
  </si>
  <si>
    <t xml:space="preserve"> Optionen Transport</t>
  </si>
  <si>
    <t>links+rechts Airline Schiene am Eingang</t>
  </si>
  <si>
    <t>beste Ladungssicheung z.B. für die Treppe</t>
  </si>
  <si>
    <t xml:space="preserve">zwei Deckel 40*30cm </t>
  </si>
  <si>
    <t xml:space="preserve"> Deckel verschließen während der Fahrt die Ablagefläche der Regale</t>
  </si>
  <si>
    <t>Cargo Lattenrost</t>
  </si>
  <si>
    <r>
      <t xml:space="preserve">Zurrpunkte mit Airlineschienen für fast alles. Halterungssystem für Euroboxen
</t>
    </r>
    <r>
      <rPr>
        <b/>
        <sz val="11"/>
        <color rgb="FFFF0000"/>
        <rFont val="Aptos Narrow"/>
        <family val="2"/>
        <scheme val="minor"/>
      </rPr>
      <t>Nicht mit "Tellerfeder-Lattenrost 30mm"</t>
    </r>
    <r>
      <rPr>
        <b/>
        <sz val="11"/>
        <color theme="1"/>
        <rFont val="Aptos Narrow"/>
        <family val="2"/>
        <scheme val="minor"/>
      </rPr>
      <t xml:space="preserve"> </t>
    </r>
    <r>
      <rPr>
        <b/>
        <sz val="11"/>
        <color rgb="FFFF0000"/>
        <rFont val="Aptos Narrow"/>
        <family val="2"/>
        <scheme val="minor"/>
      </rPr>
      <t>kombinierbar</t>
    </r>
  </si>
  <si>
    <r>
      <t xml:space="preserve">Airlineschienen Fahrradhalter 
</t>
    </r>
    <r>
      <rPr>
        <b/>
        <sz val="11"/>
        <color rgb="FFFF0000"/>
        <rFont val="Aptos Narrow"/>
        <family val="2"/>
        <scheme val="minor"/>
      </rPr>
      <t>max.4 St möglich</t>
    </r>
  </si>
  <si>
    <t>Nur in Verbindung mit "Cargo Lattenrost" möglich</t>
  </si>
  <si>
    <t>Deichselträger Kupplungskopf</t>
  </si>
  <si>
    <t>Fahrradträger Kugelkopf</t>
  </si>
  <si>
    <t>EUFAB 11600 Fahrradträger PROBC2</t>
  </si>
  <si>
    <t>Fahrradträger für V-Deichsel</t>
  </si>
  <si>
    <t>Optionen Küche</t>
  </si>
  <si>
    <t>12 x Alu Gewürzdosen mit Streueinsatz</t>
  </si>
  <si>
    <t>luftdicht (!!)</t>
  </si>
  <si>
    <t>je 3 x Schraubdosen 0,6 / 1,3 / 2,0 l</t>
  </si>
  <si>
    <t>Geschirr für 2 Pers</t>
  </si>
  <si>
    <t>Teller flach + tief, Tasse, Becher,Schüssel</t>
  </si>
  <si>
    <t>Besteck für 2 Erwachsene</t>
  </si>
  <si>
    <t>Messer, Gabel, Löffel, Kaffeelöffel</t>
  </si>
  <si>
    <t>Besteck für 2 Kinder</t>
  </si>
  <si>
    <t>kleine Messer, Gabel, Löffel, Kaffeelöffel</t>
  </si>
  <si>
    <t>2 St. Schneidbrett</t>
  </si>
  <si>
    <t>ca. 20*30 cm</t>
  </si>
  <si>
    <t xml:space="preserve">2 x 2 Kochmesser </t>
  </si>
  <si>
    <t>2x glatt, 2x gerillt</t>
  </si>
  <si>
    <t>Schälmesser, Gemüseschäler</t>
  </si>
  <si>
    <t>SUMME</t>
  </si>
  <si>
    <t>=</t>
  </si>
  <si>
    <t>+</t>
  </si>
  <si>
    <t>-10% bei Erstausstattung  =</t>
  </si>
  <si>
    <t>inkl.19% MwSt.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</si>
</sst>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* #,##0\ &quot;€&quot;_-;\-* #,##0\ &quot;€&quot;_-;_-* &quot;-&quot;\ &quot;€&quot;_-;_-@_-"/>
    <numFmt numFmtId="164" formatCode="#,##0\ &quot;€&quot;"/>
  </numFmts>
  <fonts count="1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72"/>
      <color theme="1"/>
      <name val="Aptos Narrow"/>
      <family val="2"/>
      <scheme val="minor"/>
    </font>
    <font>
      <b/>
      <sz val="48"/>
      <color theme="1"/>
      <name val="Aptos Narrow"/>
      <family val="2"/>
      <scheme val="minor"/>
    </font>
    <font>
      <b/>
      <sz val="72"/>
      <color rgb="FF92D050"/>
      <name val="Aptos Narrow"/>
      <family val="2"/>
      <scheme val="minor"/>
    </font>
    <font>
      <b/>
      <sz val="36"/>
      <color rgb="FF92D05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rgb="FF00B05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  <font>
      <sz val="11"/>
      <color theme="1"/>
      <name val="^"/>
    </font>
    <font>
      <sz val="22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b/>
      <sz val="16"/>
      <color rgb="FFC00000"/>
      <name val="Aptos Narrow"/>
      <family val="2"/>
      <scheme val="minor"/>
    </font>
    <font>
      <b/>
      <sz val="2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0" borderId="0" xfId="0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2" borderId="3" xfId="0" quotePrefix="1" applyFill="1" applyBorder="1" applyAlignment="1">
      <alignment horizontal="center" wrapText="1"/>
    </xf>
    <xf numFmtId="0" fontId="0" fillId="2" borderId="3" xfId="0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42" fontId="1" fillId="0" borderId="0" xfId="0" applyNumberFormat="1" applyFont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164" fontId="1" fillId="0" borderId="0" xfId="0" applyNumberFormat="1" applyFont="1" applyAlignment="1">
      <alignment horizontal="center" vertical="center"/>
    </xf>
    <xf numFmtId="164" fontId="1" fillId="3" borderId="10" xfId="0" applyNumberFormat="1" applyFont="1" applyFill="1" applyBorder="1" applyAlignment="1">
      <alignment horizontal="center" vertical="center"/>
    </xf>
    <xf numFmtId="0" fontId="1" fillId="3" borderId="0" xfId="0" applyFont="1" applyFill="1" applyAlignment="1" applyProtection="1">
      <alignment horizontal="center" vertical="center"/>
      <protection locked="0"/>
    </xf>
    <xf numFmtId="164" fontId="1" fillId="3" borderId="0" xfId="0" applyNumberFormat="1" applyFont="1" applyFill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center"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164" fontId="1" fillId="2" borderId="0" xfId="0" applyNumberFormat="1" applyFont="1" applyFill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164" fontId="1" fillId="0" borderId="5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2" fontId="1" fillId="0" borderId="1" xfId="0" applyNumberFormat="1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  <protection locked="0"/>
    </xf>
    <xf numFmtId="164" fontId="1" fillId="2" borderId="2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2" fontId="1" fillId="0" borderId="10" xfId="0" applyNumberFormat="1" applyFont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wrapText="1"/>
    </xf>
    <xf numFmtId="42" fontId="1" fillId="0" borderId="4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164" fontId="1" fillId="0" borderId="2" xfId="0" applyNumberFormat="1" applyFon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 applyProtection="1">
      <alignment horizontal="center" vertical="center"/>
      <protection locked="0"/>
    </xf>
    <xf numFmtId="164" fontId="1" fillId="3" borderId="2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0" borderId="5" xfId="0" applyFont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  <protection locked="0"/>
    </xf>
    <xf numFmtId="164" fontId="1" fillId="2" borderId="5" xfId="0" applyNumberFormat="1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42" fontId="1" fillId="0" borderId="7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164" fontId="1" fillId="2" borderId="8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64" fontId="13" fillId="0" borderId="10" xfId="0" quotePrefix="1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13" fillId="0" borderId="11" xfId="0" quotePrefix="1" applyFont="1" applyBorder="1" applyAlignment="1">
      <alignment horizontal="center" vertical="center"/>
    </xf>
    <xf numFmtId="0" fontId="14" fillId="0" borderId="11" xfId="0" quotePrefix="1" applyFont="1" applyBorder="1" applyAlignment="1">
      <alignment horizontal="center" vertical="center"/>
    </xf>
    <xf numFmtId="164" fontId="15" fillId="4" borderId="11" xfId="0" quotePrefix="1" applyNumberFormat="1" applyFont="1" applyFill="1" applyBorder="1" applyAlignment="1">
      <alignment horizontal="center" vertical="center"/>
    </xf>
    <xf numFmtId="164" fontId="16" fillId="3" borderId="1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0" quotePrefix="1" applyFont="1" applyFill="1" applyBorder="1" applyAlignment="1">
      <alignment horizontal="center" vertical="center"/>
    </xf>
    <xf numFmtId="0" fontId="2" fillId="2" borderId="2" xfId="0" quotePrefix="1" applyFont="1" applyFill="1" applyBorder="1" applyAlignment="1">
      <alignment horizontal="center" vertical="center"/>
    </xf>
    <xf numFmtId="0" fontId="2" fillId="2" borderId="3" xfId="0" quotePrefix="1" applyFont="1" applyFill="1" applyBorder="1" applyAlignment="1">
      <alignment horizontal="center" vertical="center"/>
    </xf>
    <xf numFmtId="0" fontId="2" fillId="2" borderId="4" xfId="0" quotePrefix="1" applyFont="1" applyFill="1" applyBorder="1" applyAlignment="1">
      <alignment horizontal="center" vertical="center"/>
    </xf>
    <xf numFmtId="0" fontId="2" fillId="2" borderId="5" xfId="0" quotePrefix="1" applyFont="1" applyFill="1" applyBorder="1" applyAlignment="1">
      <alignment horizontal="center" vertical="center"/>
    </xf>
    <xf numFmtId="0" fontId="2" fillId="2" borderId="6" xfId="0" quotePrefix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164" fontId="6" fillId="2" borderId="7" xfId="0" applyNumberFormat="1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2" fontId="1" fillId="0" borderId="2" xfId="0" applyNumberFormat="1" applyFont="1" applyBorder="1" applyAlignment="1">
      <alignment horizontal="center" vertical="center"/>
    </xf>
    <xf numFmtId="42" fontId="1" fillId="0" borderId="0" xfId="0" applyNumberFormat="1" applyFont="1" applyAlignment="1">
      <alignment horizontal="center" vertical="center"/>
    </xf>
    <xf numFmtId="42" fontId="1" fillId="0" borderId="5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164" fontId="1" fillId="0" borderId="0" xfId="0" applyNumberFormat="1" applyFont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42" fontId="1" fillId="0" borderId="1" xfId="0" applyNumberFormat="1" applyFont="1" applyBorder="1" applyAlignment="1">
      <alignment horizontal="center" vertical="center"/>
    </xf>
    <xf numFmtId="42" fontId="1" fillId="0" borderId="10" xfId="0" applyNumberFormat="1" applyFont="1" applyBorder="1" applyAlignment="1">
      <alignment horizontal="center" vertical="center"/>
    </xf>
    <xf numFmtId="42" fontId="1" fillId="0" borderId="4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164" fontId="1" fillId="0" borderId="2" xfId="0" applyNumberFormat="1" applyFont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Standard" xfId="0" builtinId="0"/>
  </cellStyles>
  <dxfs count="2"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1243257</xdr:colOff>
      <xdr:row>2</xdr:row>
      <xdr:rowOff>162521</xdr:rowOff>
    </xdr:from>
    <xdr:to>
      <xdr:col>11</xdr:col>
      <xdr:colOff>383686</xdr:colOff>
      <xdr:row>2</xdr:row>
      <xdr:rowOff>433387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4F7F590F-9A6A-4C32-BADA-B9A5D1E68135}"/>
            </a:ext>
          </a:extLst>
        </xdr:cNvPr>
        <xdr:cNvSpPr txBox="1"/>
      </xdr:nvSpPr>
      <xdr:spPr>
        <a:xfrm rot="480861">
          <a:off x="9310932" y="867371"/>
          <a:ext cx="1521679" cy="270866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36000" rIns="0" bIns="36000" rtlCol="0" anchor="ctr"/>
        <a:lstStyle/>
        <a:p>
          <a:pPr algn="ctr"/>
          <a:r>
            <a:rPr lang="de-DE" sz="1100" b="1">
              <a:solidFill>
                <a:srgbClr val="C00000"/>
              </a:solidFill>
            </a:rPr>
            <a:t>-10% bei Erstausstattung </a:t>
          </a:r>
        </a:p>
      </xdr:txBody>
    </xdr:sp>
    <xdr:clientData/>
  </xdr:twoCellAnchor>
  <xdr:twoCellAnchor editAs="oneCell">
    <xdr:from>
      <xdr:col>11</xdr:col>
      <xdr:colOff>2048732</xdr:colOff>
      <xdr:row>61</xdr:row>
      <xdr:rowOff>100965</xdr:rowOff>
    </xdr:from>
    <xdr:to>
      <xdr:col>12</xdr:col>
      <xdr:colOff>3444</xdr:colOff>
      <xdr:row>63</xdr:row>
      <xdr:rowOff>133350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B1BD728-D1D7-4CFF-9A06-7443F4CB7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97657" y="19274790"/>
          <a:ext cx="726487" cy="670560"/>
        </a:xfrm>
        <a:prstGeom prst="rect">
          <a:avLst/>
        </a:prstGeom>
      </xdr:spPr>
    </xdr:pic>
    <xdr:clientData/>
  </xdr:twoCellAnchor>
  <xdr:twoCellAnchor editAs="oneCell">
    <xdr:from>
      <xdr:col>0</xdr:col>
      <xdr:colOff>781050</xdr:colOff>
      <xdr:row>5</xdr:row>
      <xdr:rowOff>28575</xdr:rowOff>
    </xdr:from>
    <xdr:to>
      <xdr:col>6</xdr:col>
      <xdr:colOff>1887855</xdr:colOff>
      <xdr:row>23</xdr:row>
      <xdr:rowOff>168821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AF4A3CD-D66B-4555-9900-F75DD0B16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alphaModFix amt="2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1990725"/>
          <a:ext cx="4964430" cy="5112296"/>
        </a:xfrm>
        <a:prstGeom prst="rect">
          <a:avLst/>
        </a:prstGeom>
      </xdr:spPr>
    </xdr:pic>
    <xdr:clientData/>
  </xdr:twoCellAnchor>
  <xdr:twoCellAnchor editAs="oneCell">
    <xdr:from>
      <xdr:col>11</xdr:col>
      <xdr:colOff>1602827</xdr:colOff>
      <xdr:row>0</xdr:row>
      <xdr:rowOff>64771</xdr:rowOff>
    </xdr:from>
    <xdr:to>
      <xdr:col>11</xdr:col>
      <xdr:colOff>2759979</xdr:colOff>
      <xdr:row>2</xdr:row>
      <xdr:rowOff>438413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D204DEEF-444D-400F-A386-0FD332E43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51752" y="64771"/>
          <a:ext cx="1157152" cy="1078492"/>
        </a:xfrm>
        <a:prstGeom prst="rect">
          <a:avLst/>
        </a:prstGeom>
      </xdr:spPr>
    </xdr:pic>
    <xdr:clientData/>
  </xdr:twoCellAnchor>
  <xdr:oneCellAnchor>
    <xdr:from>
      <xdr:col>7</xdr:col>
      <xdr:colOff>348538</xdr:colOff>
      <xdr:row>2</xdr:row>
      <xdr:rowOff>114300</xdr:rowOff>
    </xdr:from>
    <xdr:ext cx="584305" cy="632460"/>
    <xdr:sp macro="" textlink="">
      <xdr:nvSpPr>
        <xdr:cNvPr id="6" name="Pfeil: nach unten 5">
          <a:extLst>
            <a:ext uri="{FF2B5EF4-FFF2-40B4-BE49-F238E27FC236}">
              <a16:creationId xmlns:a16="http://schemas.microsoft.com/office/drawing/2014/main" id="{A53F57AA-E67A-4E7E-93F0-271266C2F564}"/>
            </a:ext>
          </a:extLst>
        </xdr:cNvPr>
        <xdr:cNvSpPr/>
      </xdr:nvSpPr>
      <xdr:spPr>
        <a:xfrm>
          <a:off x="7187488" y="819150"/>
          <a:ext cx="584305" cy="632460"/>
        </a:xfrm>
        <a:prstGeom prst="downArrow">
          <a:avLst>
            <a:gd name="adj1" fmla="val 58392"/>
            <a:gd name="adj2" fmla="val 35647"/>
          </a:avLst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lIns="0" tIns="0" rIns="0" bIns="0" rtlCol="0" anchor="ctr" anchorCtr="0">
          <a:spAutoFit/>
        </a:bodyPr>
        <a:lstStyle/>
        <a:p>
          <a:pPr algn="l"/>
          <a:r>
            <a:rPr lang="de-DE" sz="1100" b="1">
              <a:solidFill>
                <a:srgbClr val="C00000"/>
              </a:solidFill>
              <a:latin typeface="+mn-lt"/>
            </a:rPr>
            <a:t>0 = nein</a:t>
          </a:r>
        </a:p>
        <a:p>
          <a:pPr algn="l"/>
          <a:r>
            <a:rPr lang="de-DE" sz="1100" b="1">
              <a:solidFill>
                <a:srgbClr val="C00000"/>
              </a:solidFill>
              <a:latin typeface="+mn-lt"/>
            </a:rPr>
            <a:t>1 = ja</a:t>
          </a:r>
        </a:p>
      </xdr:txBody>
    </xdr:sp>
    <xdr:clientData/>
  </xdr:oneCellAnchor>
  <xdr:oneCellAnchor>
    <xdr:from>
      <xdr:col>1</xdr:col>
      <xdr:colOff>289560</xdr:colOff>
      <xdr:row>2</xdr:row>
      <xdr:rowOff>76200</xdr:rowOff>
    </xdr:from>
    <xdr:ext cx="584305" cy="678180"/>
    <xdr:sp macro="" textlink="">
      <xdr:nvSpPr>
        <xdr:cNvPr id="7" name="Pfeil: nach unten 6">
          <a:extLst>
            <a:ext uri="{FF2B5EF4-FFF2-40B4-BE49-F238E27FC236}">
              <a16:creationId xmlns:a16="http://schemas.microsoft.com/office/drawing/2014/main" id="{F15807F4-EFBE-4D3A-8912-319A6BDCE05A}"/>
            </a:ext>
          </a:extLst>
        </xdr:cNvPr>
        <xdr:cNvSpPr/>
      </xdr:nvSpPr>
      <xdr:spPr>
        <a:xfrm>
          <a:off x="1432560" y="781050"/>
          <a:ext cx="584305" cy="678180"/>
        </a:xfrm>
        <a:prstGeom prst="downArrow">
          <a:avLst>
            <a:gd name="adj1" fmla="val 58392"/>
            <a:gd name="adj2" fmla="val 49992"/>
          </a:avLst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lIns="0" tIns="0" rIns="0" bIns="0" rtlCol="0" anchor="ctr" anchorCtr="0">
          <a:spAutoFit/>
        </a:bodyPr>
        <a:lstStyle/>
        <a:p>
          <a:pPr algn="l"/>
          <a:r>
            <a:rPr lang="de-DE" sz="1100" b="1">
              <a:solidFill>
                <a:srgbClr val="C00000"/>
              </a:solidFill>
              <a:latin typeface="+mn-lt"/>
            </a:rPr>
            <a:t>0 = nein</a:t>
          </a:r>
        </a:p>
        <a:p>
          <a:pPr algn="l"/>
          <a:r>
            <a:rPr lang="de-DE" sz="1100" b="1">
              <a:solidFill>
                <a:srgbClr val="C00000"/>
              </a:solidFill>
              <a:latin typeface="+mn-lt"/>
            </a:rPr>
            <a:t>1 = ja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82C41-B412-44CD-9CEF-13F766DC7D40}">
  <sheetPr>
    <pageSetUpPr fitToPage="1"/>
  </sheetPr>
  <dimension ref="A1:M66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K31" sqref="K31"/>
    </sheetView>
  </sheetViews>
  <sheetFormatPr baseColWidth="10" defaultRowHeight="18.75"/>
  <cols>
    <col min="1" max="1" width="17.140625" style="96" bestFit="1" customWidth="1"/>
    <col min="2" max="2" width="6.42578125" style="97" customWidth="1"/>
    <col min="3" max="3" width="3.7109375" style="97" customWidth="1"/>
    <col min="4" max="4" width="6" style="97" bestFit="1" customWidth="1"/>
    <col min="5" max="5" width="15.140625" style="81" customWidth="1"/>
    <col min="6" max="6" width="9.42578125" style="18" customWidth="1"/>
    <col min="7" max="7" width="44.7109375" style="81" customWidth="1"/>
    <col min="8" max="8" width="7.42578125" style="21" customWidth="1"/>
    <col min="9" max="9" width="3.5703125" style="97" customWidth="1"/>
    <col min="10" max="10" width="7.42578125" style="21" customWidth="1"/>
    <col min="11" max="11" width="35.7109375" style="81" customWidth="1"/>
    <col min="12" max="12" width="41.5703125" style="9" customWidth="1"/>
    <col min="13" max="13" width="11.42578125" style="1"/>
  </cols>
  <sheetData>
    <row r="1" spans="1:13" ht="24" customHeight="1">
      <c r="A1" s="98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100"/>
    </row>
    <row r="2" spans="1:13" ht="31.9" customHeight="1" thickBot="1">
      <c r="A2" s="101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3"/>
    </row>
    <row r="3" spans="1:13" s="7" customFormat="1" ht="60" customHeight="1" thickBot="1">
      <c r="A3" s="2" t="s">
        <v>1</v>
      </c>
      <c r="B3" s="3"/>
      <c r="C3" s="4"/>
      <c r="D3" s="104" t="s">
        <v>2</v>
      </c>
      <c r="E3" s="105"/>
      <c r="F3" s="104" t="s">
        <v>3</v>
      </c>
      <c r="G3" s="106"/>
      <c r="H3" s="107" t="s">
        <v>4</v>
      </c>
      <c r="I3" s="108"/>
      <c r="J3" s="108"/>
      <c r="K3" s="109"/>
      <c r="L3" s="5" t="s">
        <v>5</v>
      </c>
      <c r="M3" s="6"/>
    </row>
    <row r="4" spans="1:13" ht="19.5" customHeight="1">
      <c r="A4" s="110" t="s">
        <v>6</v>
      </c>
      <c r="B4" s="113"/>
      <c r="C4" s="115"/>
      <c r="D4" s="117"/>
      <c r="E4" s="119" t="s">
        <v>7</v>
      </c>
      <c r="F4" s="121">
        <v>9699</v>
      </c>
      <c r="G4" s="124" t="s">
        <v>8</v>
      </c>
      <c r="H4" s="12">
        <v>-299</v>
      </c>
      <c r="I4" s="13">
        <v>0</v>
      </c>
      <c r="J4" s="14">
        <f>H4*I4</f>
        <v>0</v>
      </c>
      <c r="K4" s="15" t="s">
        <v>9</v>
      </c>
      <c r="L4" s="16" t="s">
        <v>10</v>
      </c>
    </row>
    <row r="5" spans="1:13" ht="19.5" customHeight="1">
      <c r="A5" s="111"/>
      <c r="B5" s="113"/>
      <c r="C5" s="115"/>
      <c r="D5" s="117"/>
      <c r="E5" s="119"/>
      <c r="F5" s="122"/>
      <c r="G5" s="119"/>
      <c r="H5" s="19">
        <v>899</v>
      </c>
      <c r="I5" s="20">
        <v>0</v>
      </c>
      <c r="J5" s="21">
        <f t="shared" ref="J5:J61" si="0">H5*I5</f>
        <v>0</v>
      </c>
      <c r="K5" s="10" t="s">
        <v>11</v>
      </c>
      <c r="L5" s="10" t="s">
        <v>12</v>
      </c>
    </row>
    <row r="6" spans="1:13" ht="19.5" customHeight="1">
      <c r="A6" s="111"/>
      <c r="B6" s="113"/>
      <c r="C6" s="115"/>
      <c r="D6" s="117"/>
      <c r="E6" s="119"/>
      <c r="F6" s="122"/>
      <c r="G6" s="119"/>
      <c r="H6" s="22">
        <v>199</v>
      </c>
      <c r="I6" s="23">
        <v>1</v>
      </c>
      <c r="J6" s="24">
        <f t="shared" si="0"/>
        <v>199</v>
      </c>
      <c r="K6" s="25" t="s">
        <v>13</v>
      </c>
      <c r="L6" s="26" t="s">
        <v>14</v>
      </c>
    </row>
    <row r="7" spans="1:13" ht="19.5" customHeight="1">
      <c r="A7" s="111"/>
      <c r="B7" s="113"/>
      <c r="C7" s="115"/>
      <c r="D7" s="117"/>
      <c r="E7" s="119"/>
      <c r="F7" s="122"/>
      <c r="G7" s="119"/>
      <c r="H7" s="22">
        <v>979</v>
      </c>
      <c r="I7" s="23">
        <v>1</v>
      </c>
      <c r="J7" s="24">
        <f t="shared" si="0"/>
        <v>979</v>
      </c>
      <c r="K7" s="25" t="s">
        <v>15</v>
      </c>
      <c r="L7" s="26" t="s">
        <v>16</v>
      </c>
    </row>
    <row r="8" spans="1:13" ht="19.5" customHeight="1">
      <c r="A8" s="111"/>
      <c r="B8" s="113"/>
      <c r="C8" s="115"/>
      <c r="D8" s="117"/>
      <c r="E8" s="119"/>
      <c r="F8" s="122"/>
      <c r="G8" s="119"/>
      <c r="H8" s="19">
        <v>1199</v>
      </c>
      <c r="I8" s="20">
        <v>0</v>
      </c>
      <c r="J8" s="21">
        <f t="shared" si="0"/>
        <v>0</v>
      </c>
      <c r="K8" s="27" t="s">
        <v>17</v>
      </c>
      <c r="L8" s="10" t="s">
        <v>18</v>
      </c>
    </row>
    <row r="9" spans="1:13" ht="19.5" customHeight="1">
      <c r="A9" s="111"/>
      <c r="B9" s="113"/>
      <c r="C9" s="115"/>
      <c r="D9" s="117"/>
      <c r="E9" s="119"/>
      <c r="F9" s="122"/>
      <c r="G9" s="119"/>
      <c r="H9" s="28">
        <v>259</v>
      </c>
      <c r="I9" s="29">
        <v>0</v>
      </c>
      <c r="J9" s="30">
        <f t="shared" si="0"/>
        <v>0</v>
      </c>
      <c r="K9" s="31" t="s">
        <v>19</v>
      </c>
      <c r="L9" s="32" t="s">
        <v>20</v>
      </c>
    </row>
    <row r="10" spans="1:13" ht="19.5" customHeight="1">
      <c r="A10" s="111"/>
      <c r="B10" s="113"/>
      <c r="C10" s="115"/>
      <c r="D10" s="117"/>
      <c r="E10" s="119"/>
      <c r="F10" s="122"/>
      <c r="G10" s="119"/>
      <c r="H10" s="19">
        <v>569</v>
      </c>
      <c r="I10" s="20">
        <v>0</v>
      </c>
      <c r="J10" s="21">
        <f t="shared" si="0"/>
        <v>0</v>
      </c>
      <c r="K10" s="27" t="s">
        <v>21</v>
      </c>
      <c r="L10" s="10" t="s">
        <v>22</v>
      </c>
    </row>
    <row r="11" spans="1:13" ht="19.5" customHeight="1">
      <c r="A11" s="111"/>
      <c r="B11" s="113"/>
      <c r="C11" s="115"/>
      <c r="D11" s="117"/>
      <c r="E11" s="119"/>
      <c r="F11" s="122"/>
      <c r="G11" s="119"/>
      <c r="H11" s="28">
        <v>199</v>
      </c>
      <c r="I11" s="29">
        <v>0</v>
      </c>
      <c r="J11" s="30">
        <f t="shared" si="0"/>
        <v>0</v>
      </c>
      <c r="K11" s="31" t="s">
        <v>23</v>
      </c>
      <c r="L11" s="32" t="s">
        <v>24</v>
      </c>
    </row>
    <row r="12" spans="1:13" ht="19.5" customHeight="1" thickBot="1">
      <c r="A12" s="112"/>
      <c r="B12" s="114"/>
      <c r="C12" s="116"/>
      <c r="D12" s="118"/>
      <c r="E12" s="120"/>
      <c r="F12" s="123"/>
      <c r="G12" s="120"/>
      <c r="H12" s="35">
        <v>149</v>
      </c>
      <c r="I12" s="36">
        <v>0</v>
      </c>
      <c r="J12" s="37">
        <f t="shared" si="0"/>
        <v>0</v>
      </c>
      <c r="K12" s="38" t="s">
        <v>25</v>
      </c>
      <c r="L12" s="34" t="s">
        <v>26</v>
      </c>
    </row>
    <row r="13" spans="1:13" ht="45">
      <c r="A13" s="125" t="s">
        <v>27</v>
      </c>
      <c r="B13" s="128">
        <v>-239</v>
      </c>
      <c r="C13" s="130">
        <v>0</v>
      </c>
      <c r="D13" s="132">
        <f>B13*C13</f>
        <v>0</v>
      </c>
      <c r="E13" s="119" t="s">
        <v>28</v>
      </c>
      <c r="F13" s="134" t="s">
        <v>29</v>
      </c>
      <c r="G13" s="124" t="s">
        <v>30</v>
      </c>
      <c r="H13" s="40">
        <v>299</v>
      </c>
      <c r="I13" s="41">
        <v>0</v>
      </c>
      <c r="J13" s="42">
        <f t="shared" si="0"/>
        <v>0</v>
      </c>
      <c r="K13" s="43" t="s">
        <v>31</v>
      </c>
      <c r="L13" s="16" t="s">
        <v>32</v>
      </c>
    </row>
    <row r="14" spans="1:13" ht="30">
      <c r="A14" s="126"/>
      <c r="B14" s="128"/>
      <c r="C14" s="130"/>
      <c r="D14" s="132"/>
      <c r="E14" s="119"/>
      <c r="F14" s="135"/>
      <c r="G14" s="119"/>
      <c r="H14" s="19">
        <v>179</v>
      </c>
      <c r="I14" s="20">
        <v>0</v>
      </c>
      <c r="J14" s="21">
        <f t="shared" si="0"/>
        <v>0</v>
      </c>
      <c r="K14" s="27" t="s">
        <v>33</v>
      </c>
      <c r="L14" s="10" t="s">
        <v>34</v>
      </c>
    </row>
    <row r="15" spans="1:13" ht="30">
      <c r="A15" s="126"/>
      <c r="B15" s="128"/>
      <c r="C15" s="130"/>
      <c r="D15" s="132"/>
      <c r="E15" s="119"/>
      <c r="F15" s="135"/>
      <c r="G15" s="119"/>
      <c r="H15" s="28">
        <v>439</v>
      </c>
      <c r="I15" s="29">
        <v>0</v>
      </c>
      <c r="J15" s="30">
        <f t="shared" si="0"/>
        <v>0</v>
      </c>
      <c r="K15" s="31" t="s">
        <v>35</v>
      </c>
      <c r="L15" s="45" t="s">
        <v>36</v>
      </c>
    </row>
    <row r="16" spans="1:13" ht="30">
      <c r="A16" s="126"/>
      <c r="B16" s="128"/>
      <c r="C16" s="130"/>
      <c r="D16" s="132"/>
      <c r="E16" s="119"/>
      <c r="F16" s="135"/>
      <c r="G16" s="119"/>
      <c r="H16" s="22">
        <v>879</v>
      </c>
      <c r="I16" s="23">
        <v>1</v>
      </c>
      <c r="J16" s="24">
        <f t="shared" si="0"/>
        <v>879</v>
      </c>
      <c r="K16" s="25" t="s">
        <v>37</v>
      </c>
      <c r="L16" s="26" t="s">
        <v>38</v>
      </c>
    </row>
    <row r="17" spans="1:12" ht="15">
      <c r="A17" s="126"/>
      <c r="B17" s="128"/>
      <c r="C17" s="130"/>
      <c r="D17" s="132"/>
      <c r="E17" s="119"/>
      <c r="F17" s="135"/>
      <c r="G17" s="119"/>
      <c r="H17" s="19">
        <v>499</v>
      </c>
      <c r="I17" s="20">
        <v>0</v>
      </c>
      <c r="J17" s="21">
        <f t="shared" si="0"/>
        <v>0</v>
      </c>
      <c r="K17" s="27" t="s">
        <v>39</v>
      </c>
      <c r="L17" s="10" t="s">
        <v>40</v>
      </c>
    </row>
    <row r="18" spans="1:12" ht="30">
      <c r="A18" s="126"/>
      <c r="B18" s="128"/>
      <c r="C18" s="130"/>
      <c r="D18" s="132"/>
      <c r="E18" s="119"/>
      <c r="F18" s="135"/>
      <c r="G18" s="119"/>
      <c r="H18" s="28">
        <v>199</v>
      </c>
      <c r="I18" s="29">
        <v>0</v>
      </c>
      <c r="J18" s="30">
        <f t="shared" si="0"/>
        <v>0</v>
      </c>
      <c r="K18" s="32" t="s">
        <v>41</v>
      </c>
      <c r="L18" s="45" t="s">
        <v>42</v>
      </c>
    </row>
    <row r="19" spans="1:12" ht="15.75" thickBot="1">
      <c r="A19" s="127"/>
      <c r="B19" s="129"/>
      <c r="C19" s="131"/>
      <c r="D19" s="133"/>
      <c r="E19" s="120"/>
      <c r="F19" s="136"/>
      <c r="G19" s="120"/>
      <c r="H19" s="35">
        <v>89</v>
      </c>
      <c r="I19" s="36">
        <v>0</v>
      </c>
      <c r="J19" s="37">
        <f t="shared" si="0"/>
        <v>0</v>
      </c>
      <c r="K19" s="38" t="s">
        <v>43</v>
      </c>
      <c r="L19" s="34" t="s">
        <v>44</v>
      </c>
    </row>
    <row r="20" spans="1:12" ht="14.45" customHeight="1">
      <c r="A20" s="125" t="s">
        <v>45</v>
      </c>
      <c r="B20" s="137">
        <v>-169</v>
      </c>
      <c r="C20" s="138">
        <v>0</v>
      </c>
      <c r="D20" s="139">
        <f>B20*C20</f>
        <v>0</v>
      </c>
      <c r="E20" s="124" t="s">
        <v>28</v>
      </c>
      <c r="F20" s="134" t="s">
        <v>29</v>
      </c>
      <c r="G20" s="124" t="s">
        <v>46</v>
      </c>
      <c r="H20" s="50">
        <v>149</v>
      </c>
      <c r="I20" s="51">
        <v>1</v>
      </c>
      <c r="J20" s="52">
        <f t="shared" si="0"/>
        <v>149</v>
      </c>
      <c r="K20" s="53" t="s">
        <v>47</v>
      </c>
      <c r="L20" s="54" t="s">
        <v>48</v>
      </c>
    </row>
    <row r="21" spans="1:12" ht="15">
      <c r="A21" s="126"/>
      <c r="B21" s="128"/>
      <c r="C21" s="130"/>
      <c r="D21" s="132"/>
      <c r="E21" s="119"/>
      <c r="F21" s="135"/>
      <c r="G21" s="119"/>
      <c r="H21" s="19">
        <v>109</v>
      </c>
      <c r="I21" s="20">
        <v>0</v>
      </c>
      <c r="J21" s="21">
        <f t="shared" si="0"/>
        <v>0</v>
      </c>
      <c r="K21" s="27" t="s">
        <v>49</v>
      </c>
      <c r="L21" s="10" t="s">
        <v>50</v>
      </c>
    </row>
    <row r="22" spans="1:12" ht="15">
      <c r="A22" s="126"/>
      <c r="B22" s="128"/>
      <c r="C22" s="130"/>
      <c r="D22" s="132"/>
      <c r="E22" s="119"/>
      <c r="F22" s="135"/>
      <c r="G22" s="119"/>
      <c r="H22" s="28">
        <v>89</v>
      </c>
      <c r="I22" s="29">
        <v>0</v>
      </c>
      <c r="J22" s="30">
        <f t="shared" si="0"/>
        <v>0</v>
      </c>
      <c r="K22" s="31" t="s">
        <v>51</v>
      </c>
      <c r="L22" s="32" t="s">
        <v>52</v>
      </c>
    </row>
    <row r="23" spans="1:12" ht="15">
      <c r="A23" s="126"/>
      <c r="B23" s="128"/>
      <c r="C23" s="130"/>
      <c r="D23" s="132"/>
      <c r="E23" s="119"/>
      <c r="F23" s="135"/>
      <c r="G23" s="119"/>
      <c r="H23" s="19">
        <v>79</v>
      </c>
      <c r="I23" s="20">
        <v>0</v>
      </c>
      <c r="J23" s="21">
        <f t="shared" si="0"/>
        <v>0</v>
      </c>
      <c r="K23" s="27" t="s">
        <v>53</v>
      </c>
      <c r="L23" s="10" t="s">
        <v>54</v>
      </c>
    </row>
    <row r="24" spans="1:12" ht="45.75" thickBot="1">
      <c r="A24" s="126"/>
      <c r="B24" s="129"/>
      <c r="C24" s="131"/>
      <c r="D24" s="133"/>
      <c r="E24" s="120"/>
      <c r="F24" s="135"/>
      <c r="G24" s="119"/>
      <c r="H24" s="22">
        <v>369</v>
      </c>
      <c r="I24" s="23">
        <v>1</v>
      </c>
      <c r="J24" s="24">
        <f t="shared" si="0"/>
        <v>369</v>
      </c>
      <c r="K24" s="26" t="s">
        <v>55</v>
      </c>
      <c r="L24" s="26" t="s">
        <v>56</v>
      </c>
    </row>
    <row r="25" spans="1:12" ht="15">
      <c r="A25" s="125" t="s">
        <v>57</v>
      </c>
      <c r="B25" s="137">
        <v>-189</v>
      </c>
      <c r="C25" s="138">
        <v>0</v>
      </c>
      <c r="D25" s="139">
        <f>B25*C25</f>
        <v>0</v>
      </c>
      <c r="E25" s="124" t="s">
        <v>58</v>
      </c>
      <c r="F25" s="134" t="s">
        <v>29</v>
      </c>
      <c r="G25" s="124" t="s">
        <v>59</v>
      </c>
      <c r="H25" s="50">
        <v>89</v>
      </c>
      <c r="I25" s="51">
        <v>1</v>
      </c>
      <c r="J25" s="52">
        <f t="shared" si="0"/>
        <v>89</v>
      </c>
      <c r="K25" s="53" t="s">
        <v>60</v>
      </c>
      <c r="L25" s="55" t="s">
        <v>61</v>
      </c>
    </row>
    <row r="26" spans="1:12" ht="15">
      <c r="A26" s="126"/>
      <c r="B26" s="128"/>
      <c r="C26" s="130"/>
      <c r="D26" s="132"/>
      <c r="E26" s="119"/>
      <c r="F26" s="135"/>
      <c r="G26" s="119"/>
      <c r="H26" s="22">
        <v>399</v>
      </c>
      <c r="I26" s="23">
        <v>1</v>
      </c>
      <c r="J26" s="24">
        <f t="shared" si="0"/>
        <v>399</v>
      </c>
      <c r="K26" s="25" t="s">
        <v>62</v>
      </c>
      <c r="L26" s="56" t="s">
        <v>63</v>
      </c>
    </row>
    <row r="27" spans="1:12" ht="30">
      <c r="A27" s="126"/>
      <c r="B27" s="128"/>
      <c r="C27" s="130"/>
      <c r="D27" s="132"/>
      <c r="E27" s="119"/>
      <c r="F27" s="135"/>
      <c r="G27" s="119"/>
      <c r="H27" s="22">
        <v>59</v>
      </c>
      <c r="I27" s="23">
        <v>1</v>
      </c>
      <c r="J27" s="24">
        <f t="shared" si="0"/>
        <v>59</v>
      </c>
      <c r="K27" s="26" t="s">
        <v>64</v>
      </c>
      <c r="L27" s="56"/>
    </row>
    <row r="28" spans="1:12" ht="30">
      <c r="A28" s="126"/>
      <c r="B28" s="128"/>
      <c r="C28" s="130"/>
      <c r="D28" s="132"/>
      <c r="E28" s="119"/>
      <c r="F28" s="135"/>
      <c r="G28" s="119"/>
      <c r="H28" s="19">
        <v>89</v>
      </c>
      <c r="I28" s="20">
        <v>0</v>
      </c>
      <c r="J28" s="21">
        <f t="shared" si="0"/>
        <v>0</v>
      </c>
      <c r="K28" s="10" t="s">
        <v>65</v>
      </c>
      <c r="L28" s="57"/>
    </row>
    <row r="29" spans="1:12" ht="30">
      <c r="A29" s="126"/>
      <c r="B29" s="128"/>
      <c r="C29" s="130"/>
      <c r="D29" s="132"/>
      <c r="E29" s="119"/>
      <c r="F29" s="135"/>
      <c r="G29" s="119"/>
      <c r="H29" s="28">
        <v>479</v>
      </c>
      <c r="I29" s="29">
        <v>1</v>
      </c>
      <c r="J29" s="30">
        <f t="shared" si="0"/>
        <v>479</v>
      </c>
      <c r="K29" s="31" t="s">
        <v>66</v>
      </c>
      <c r="L29" s="58" t="s">
        <v>67</v>
      </c>
    </row>
    <row r="30" spans="1:12" ht="15">
      <c r="A30" s="126"/>
      <c r="B30" s="128"/>
      <c r="C30" s="130"/>
      <c r="D30" s="132"/>
      <c r="E30" s="119"/>
      <c r="F30" s="135"/>
      <c r="G30" s="119"/>
      <c r="H30" s="19">
        <v>399</v>
      </c>
      <c r="I30" s="20">
        <v>0</v>
      </c>
      <c r="J30" s="21">
        <f t="shared" si="0"/>
        <v>0</v>
      </c>
      <c r="K30" s="10" t="s">
        <v>68</v>
      </c>
      <c r="L30" s="57"/>
    </row>
    <row r="31" spans="1:12" ht="15">
      <c r="A31" s="126"/>
      <c r="B31" s="128"/>
      <c r="C31" s="130"/>
      <c r="D31" s="132"/>
      <c r="E31" s="119"/>
      <c r="F31" s="135"/>
      <c r="G31" s="119"/>
      <c r="H31" s="28">
        <v>299</v>
      </c>
      <c r="I31" s="29">
        <v>0</v>
      </c>
      <c r="J31" s="30">
        <f t="shared" si="0"/>
        <v>0</v>
      </c>
      <c r="K31" s="31" t="s">
        <v>69</v>
      </c>
      <c r="L31" s="58"/>
    </row>
    <row r="32" spans="1:12" ht="60.75" thickBot="1">
      <c r="A32" s="127"/>
      <c r="B32" s="129"/>
      <c r="C32" s="131"/>
      <c r="D32" s="133"/>
      <c r="E32" s="120"/>
      <c r="F32" s="136"/>
      <c r="G32" s="120"/>
      <c r="H32" s="35">
        <v>159</v>
      </c>
      <c r="I32" s="36">
        <v>0</v>
      </c>
      <c r="J32" s="37">
        <f t="shared" si="0"/>
        <v>0</v>
      </c>
      <c r="K32" s="34" t="s">
        <v>70</v>
      </c>
      <c r="L32" s="59" t="s">
        <v>71</v>
      </c>
    </row>
    <row r="33" spans="1:12" ht="60">
      <c r="A33" s="125" t="s">
        <v>72</v>
      </c>
      <c r="B33" s="137">
        <v>-169</v>
      </c>
      <c r="C33" s="138">
        <v>0</v>
      </c>
      <c r="D33" s="139">
        <f>B33*C33</f>
        <v>0</v>
      </c>
      <c r="E33" s="124" t="s">
        <v>28</v>
      </c>
      <c r="F33" s="134"/>
      <c r="G33" s="124"/>
      <c r="H33" s="40">
        <v>599</v>
      </c>
      <c r="I33" s="60">
        <v>0</v>
      </c>
      <c r="J33" s="42">
        <f t="shared" si="0"/>
        <v>0</v>
      </c>
      <c r="K33" s="61" t="s">
        <v>73</v>
      </c>
      <c r="L33" s="62" t="s">
        <v>74</v>
      </c>
    </row>
    <row r="34" spans="1:12" ht="15.75" thickBot="1">
      <c r="A34" s="127"/>
      <c r="B34" s="129"/>
      <c r="C34" s="131"/>
      <c r="D34" s="133"/>
      <c r="E34" s="120"/>
      <c r="F34" s="136"/>
      <c r="G34" s="120"/>
      <c r="H34" s="35">
        <v>129</v>
      </c>
      <c r="I34" s="63">
        <v>0</v>
      </c>
      <c r="J34" s="37">
        <f t="shared" si="0"/>
        <v>0</v>
      </c>
      <c r="K34" s="64" t="s">
        <v>75</v>
      </c>
      <c r="L34" s="59" t="s">
        <v>61</v>
      </c>
    </row>
    <row r="35" spans="1:12" ht="60">
      <c r="A35" s="125" t="s">
        <v>76</v>
      </c>
      <c r="B35" s="137">
        <v>-189</v>
      </c>
      <c r="C35" s="138">
        <v>0</v>
      </c>
      <c r="D35" s="139">
        <f>B35*C35</f>
        <v>0</v>
      </c>
      <c r="E35" s="124" t="s">
        <v>28</v>
      </c>
      <c r="F35" s="134"/>
      <c r="G35" s="124"/>
      <c r="H35" s="40">
        <v>639</v>
      </c>
      <c r="I35" s="60">
        <v>0</v>
      </c>
      <c r="J35" s="42">
        <f t="shared" si="0"/>
        <v>0</v>
      </c>
      <c r="K35" s="61" t="s">
        <v>77</v>
      </c>
      <c r="L35" s="62" t="s">
        <v>78</v>
      </c>
    </row>
    <row r="36" spans="1:12" ht="15.75" thickBot="1">
      <c r="A36" s="127"/>
      <c r="B36" s="129"/>
      <c r="C36" s="131"/>
      <c r="D36" s="133"/>
      <c r="E36" s="120"/>
      <c r="F36" s="136"/>
      <c r="G36" s="120"/>
      <c r="H36" s="35">
        <v>149</v>
      </c>
      <c r="I36" s="63">
        <v>0</v>
      </c>
      <c r="J36" s="37">
        <f t="shared" si="0"/>
        <v>0</v>
      </c>
      <c r="K36" s="64" t="s">
        <v>75</v>
      </c>
      <c r="L36" s="59" t="s">
        <v>61</v>
      </c>
    </row>
    <row r="37" spans="1:12" ht="15">
      <c r="A37" s="125" t="s">
        <v>79</v>
      </c>
      <c r="B37" s="137">
        <v>-39</v>
      </c>
      <c r="C37" s="138">
        <v>0</v>
      </c>
      <c r="D37" s="139">
        <f>B37*C37</f>
        <v>0</v>
      </c>
      <c r="E37" s="124" t="s">
        <v>80</v>
      </c>
      <c r="F37" s="134" t="s">
        <v>29</v>
      </c>
      <c r="G37" s="124" t="s">
        <v>81</v>
      </c>
      <c r="H37" s="40"/>
      <c r="I37" s="41"/>
      <c r="J37" s="42"/>
      <c r="K37" s="43"/>
      <c r="L37" s="140" t="s">
        <v>82</v>
      </c>
    </row>
    <row r="38" spans="1:12" ht="15.75" thickBot="1">
      <c r="A38" s="127"/>
      <c r="B38" s="129"/>
      <c r="C38" s="131"/>
      <c r="D38" s="133"/>
      <c r="E38" s="120"/>
      <c r="F38" s="136"/>
      <c r="G38" s="120"/>
      <c r="H38" s="28"/>
      <c r="I38" s="29"/>
      <c r="J38" s="30"/>
      <c r="K38" s="31"/>
      <c r="L38" s="141"/>
    </row>
    <row r="39" spans="1:12" ht="30">
      <c r="A39" s="125" t="s">
        <v>83</v>
      </c>
      <c r="B39" s="137">
        <v>-29</v>
      </c>
      <c r="C39" s="138">
        <v>0</v>
      </c>
      <c r="D39" s="139">
        <f>B39*C39</f>
        <v>0</v>
      </c>
      <c r="E39" s="124" t="s">
        <v>84</v>
      </c>
      <c r="F39" s="134" t="s">
        <v>29</v>
      </c>
      <c r="G39" s="124" t="s">
        <v>85</v>
      </c>
      <c r="H39" s="50">
        <v>89</v>
      </c>
      <c r="I39" s="51">
        <v>1</v>
      </c>
      <c r="J39" s="52">
        <f t="shared" si="0"/>
        <v>89</v>
      </c>
      <c r="K39" s="54" t="s">
        <v>86</v>
      </c>
      <c r="L39" s="54" t="s">
        <v>87</v>
      </c>
    </row>
    <row r="40" spans="1:12" ht="30.75" thickBot="1">
      <c r="A40" s="127"/>
      <c r="B40" s="129"/>
      <c r="C40" s="131"/>
      <c r="D40" s="133"/>
      <c r="E40" s="120"/>
      <c r="F40" s="136"/>
      <c r="G40" s="120"/>
      <c r="H40" s="65">
        <v>159</v>
      </c>
      <c r="I40" s="66">
        <v>0</v>
      </c>
      <c r="J40" s="67">
        <f t="shared" si="0"/>
        <v>0</v>
      </c>
      <c r="K40" s="68" t="s">
        <v>88</v>
      </c>
      <c r="L40" s="68" t="s">
        <v>89</v>
      </c>
    </row>
    <row r="41" spans="1:12" ht="56.25" customHeight="1">
      <c r="A41" s="110" t="s">
        <v>90</v>
      </c>
      <c r="B41" s="47"/>
      <c r="C41" s="48"/>
      <c r="D41" s="49"/>
      <c r="E41" s="69"/>
      <c r="F41" s="39"/>
      <c r="G41" s="124" t="s">
        <v>91</v>
      </c>
      <c r="H41" s="19">
        <v>559</v>
      </c>
      <c r="I41" s="20">
        <v>0</v>
      </c>
      <c r="J41" s="21">
        <f t="shared" si="0"/>
        <v>0</v>
      </c>
      <c r="K41" s="10" t="s">
        <v>92</v>
      </c>
      <c r="L41" s="10" t="s">
        <v>93</v>
      </c>
    </row>
    <row r="42" spans="1:12" ht="30.75" thickBot="1">
      <c r="A42" s="111"/>
      <c r="B42" s="19"/>
      <c r="C42" s="20"/>
      <c r="D42" s="21"/>
      <c r="E42" s="27"/>
      <c r="F42" s="44"/>
      <c r="G42" s="119"/>
      <c r="H42" s="28">
        <v>49</v>
      </c>
      <c r="I42" s="29">
        <v>0</v>
      </c>
      <c r="J42" s="30">
        <f t="shared" si="0"/>
        <v>0</v>
      </c>
      <c r="K42" s="32" t="s">
        <v>94</v>
      </c>
      <c r="L42" s="32" t="s">
        <v>95</v>
      </c>
    </row>
    <row r="43" spans="1:12" ht="18.75" customHeight="1">
      <c r="A43" s="111"/>
      <c r="B43" s="19"/>
      <c r="C43" s="20"/>
      <c r="D43" s="21"/>
      <c r="E43" s="27"/>
      <c r="F43" s="39"/>
      <c r="G43" s="143" t="s">
        <v>96</v>
      </c>
      <c r="H43" s="47">
        <v>24</v>
      </c>
      <c r="I43" s="48">
        <v>0</v>
      </c>
      <c r="J43" s="49">
        <f t="shared" si="0"/>
        <v>0</v>
      </c>
      <c r="K43" s="11" t="s">
        <v>97</v>
      </c>
      <c r="L43" s="70" t="s">
        <v>98</v>
      </c>
    </row>
    <row r="44" spans="1:12" ht="18.75" customHeight="1">
      <c r="A44" s="111"/>
      <c r="B44" s="19"/>
      <c r="C44" s="20"/>
      <c r="D44" s="21"/>
      <c r="E44" s="27"/>
      <c r="F44" s="44"/>
      <c r="G44" s="144"/>
      <c r="H44" s="28">
        <v>19</v>
      </c>
      <c r="I44" s="29">
        <v>0</v>
      </c>
      <c r="J44" s="30">
        <f t="shared" si="0"/>
        <v>0</v>
      </c>
      <c r="K44" s="32" t="s">
        <v>99</v>
      </c>
      <c r="L44" s="58" t="s">
        <v>98</v>
      </c>
    </row>
    <row r="45" spans="1:12" ht="19.5" customHeight="1" thickBot="1">
      <c r="A45" s="111"/>
      <c r="B45" s="19"/>
      <c r="C45" s="20"/>
      <c r="D45" s="21"/>
      <c r="E45" s="27"/>
      <c r="F45" s="44"/>
      <c r="G45" s="144"/>
      <c r="H45" s="19">
        <v>69</v>
      </c>
      <c r="I45" s="20">
        <v>0</v>
      </c>
      <c r="J45" s="21">
        <f t="shared" si="0"/>
        <v>0</v>
      </c>
      <c r="K45" s="10" t="s">
        <v>100</v>
      </c>
      <c r="L45" s="57" t="s">
        <v>101</v>
      </c>
    </row>
    <row r="46" spans="1:12" ht="18.75" customHeight="1" thickBot="1">
      <c r="A46" s="112"/>
      <c r="B46" s="35"/>
      <c r="C46" s="36"/>
      <c r="D46" s="37"/>
      <c r="E46" s="38"/>
      <c r="F46" s="71"/>
      <c r="G46" s="72" t="s">
        <v>102</v>
      </c>
      <c r="H46" s="73">
        <v>199</v>
      </c>
      <c r="I46" s="74">
        <v>0</v>
      </c>
      <c r="J46" s="75">
        <f t="shared" si="0"/>
        <v>0</v>
      </c>
      <c r="K46" s="76" t="s">
        <v>103</v>
      </c>
      <c r="L46" s="77" t="s">
        <v>104</v>
      </c>
    </row>
    <row r="47" spans="1:12" ht="15">
      <c r="A47" s="125" t="s">
        <v>105</v>
      </c>
      <c r="B47" s="47"/>
      <c r="C47" s="48"/>
      <c r="D47" s="49"/>
      <c r="E47" s="69"/>
      <c r="F47" s="39"/>
      <c r="G47" s="69"/>
      <c r="H47" s="47">
        <v>109</v>
      </c>
      <c r="I47" s="48">
        <v>0</v>
      </c>
      <c r="J47" s="49">
        <f t="shared" si="0"/>
        <v>0</v>
      </c>
      <c r="K47" s="69" t="s">
        <v>106</v>
      </c>
      <c r="L47" s="11" t="s">
        <v>107</v>
      </c>
    </row>
    <row r="48" spans="1:12" ht="30">
      <c r="A48" s="126"/>
      <c r="B48" s="19"/>
      <c r="C48" s="20"/>
      <c r="D48" s="21"/>
      <c r="E48" s="27"/>
      <c r="F48" s="44"/>
      <c r="G48" s="27"/>
      <c r="H48" s="28">
        <v>79</v>
      </c>
      <c r="I48" s="29">
        <v>0</v>
      </c>
      <c r="J48" s="30">
        <f t="shared" si="0"/>
        <v>0</v>
      </c>
      <c r="K48" s="32" t="s">
        <v>108</v>
      </c>
      <c r="L48" s="58" t="s">
        <v>109</v>
      </c>
    </row>
    <row r="49" spans="1:12" ht="60">
      <c r="A49" s="126"/>
      <c r="B49" s="19"/>
      <c r="C49" s="20"/>
      <c r="D49" s="21"/>
      <c r="E49" s="27"/>
      <c r="F49" s="44"/>
      <c r="G49" s="27"/>
      <c r="H49" s="22">
        <v>379</v>
      </c>
      <c r="I49" s="23">
        <v>1</v>
      </c>
      <c r="J49" s="24">
        <f t="shared" si="0"/>
        <v>379</v>
      </c>
      <c r="K49" s="25" t="s">
        <v>110</v>
      </c>
      <c r="L49" s="26" t="s">
        <v>111</v>
      </c>
    </row>
    <row r="50" spans="1:12" ht="30">
      <c r="A50" s="126"/>
      <c r="B50" s="19"/>
      <c r="C50" s="20"/>
      <c r="D50" s="21"/>
      <c r="E50" s="27"/>
      <c r="F50" s="44"/>
      <c r="G50" s="27"/>
      <c r="H50" s="19">
        <v>59</v>
      </c>
      <c r="I50" s="78">
        <v>0</v>
      </c>
      <c r="J50" s="21">
        <f t="shared" si="0"/>
        <v>0</v>
      </c>
      <c r="K50" s="10" t="s">
        <v>112</v>
      </c>
      <c r="L50" s="79" t="s">
        <v>113</v>
      </c>
    </row>
    <row r="51" spans="1:12" ht="15">
      <c r="A51" s="126"/>
      <c r="B51" s="19"/>
      <c r="C51" s="20"/>
      <c r="D51" s="21"/>
      <c r="E51" s="27"/>
      <c r="F51" s="44"/>
      <c r="G51" s="27"/>
      <c r="H51" s="28">
        <v>99</v>
      </c>
      <c r="I51" s="29">
        <v>0</v>
      </c>
      <c r="J51" s="30">
        <f t="shared" si="0"/>
        <v>0</v>
      </c>
      <c r="K51" s="31" t="s">
        <v>114</v>
      </c>
      <c r="L51" s="32"/>
    </row>
    <row r="52" spans="1:12" ht="15">
      <c r="A52" s="126"/>
      <c r="B52" s="19"/>
      <c r="C52" s="20"/>
      <c r="D52" s="21"/>
      <c r="E52" s="27"/>
      <c r="F52" s="44"/>
      <c r="G52" s="27"/>
      <c r="H52" s="19">
        <v>599</v>
      </c>
      <c r="I52" s="20">
        <v>0</v>
      </c>
      <c r="J52" s="21">
        <f t="shared" si="0"/>
        <v>0</v>
      </c>
      <c r="K52" s="27" t="s">
        <v>115</v>
      </c>
      <c r="L52" s="10" t="s">
        <v>116</v>
      </c>
    </row>
    <row r="53" spans="1:12" ht="15.75" thickBot="1">
      <c r="A53" s="127"/>
      <c r="B53" s="35"/>
      <c r="C53" s="36"/>
      <c r="D53" s="37"/>
      <c r="E53" s="38"/>
      <c r="F53" s="46"/>
      <c r="G53" s="38"/>
      <c r="H53" s="28">
        <v>199</v>
      </c>
      <c r="I53" s="29">
        <v>0</v>
      </c>
      <c r="J53" s="30">
        <f t="shared" si="0"/>
        <v>0</v>
      </c>
      <c r="K53" s="31" t="s">
        <v>117</v>
      </c>
      <c r="L53" s="32"/>
    </row>
    <row r="54" spans="1:12" ht="15">
      <c r="A54" s="125" t="s">
        <v>118</v>
      </c>
      <c r="B54" s="47"/>
      <c r="C54" s="48"/>
      <c r="D54" s="49"/>
      <c r="E54" s="69"/>
      <c r="F54" s="39"/>
      <c r="G54" s="80"/>
      <c r="H54" s="47">
        <v>39</v>
      </c>
      <c r="I54" s="48">
        <v>0</v>
      </c>
      <c r="J54" s="49">
        <f t="shared" si="0"/>
        <v>0</v>
      </c>
      <c r="K54" s="69" t="s">
        <v>119</v>
      </c>
      <c r="L54" s="70" t="s">
        <v>120</v>
      </c>
    </row>
    <row r="55" spans="1:12" ht="15">
      <c r="A55" s="126"/>
      <c r="B55" s="19"/>
      <c r="C55" s="20"/>
      <c r="D55" s="21"/>
      <c r="E55" s="27"/>
      <c r="F55" s="44"/>
      <c r="H55" s="28">
        <v>69</v>
      </c>
      <c r="I55" s="29">
        <v>0</v>
      </c>
      <c r="J55" s="30">
        <f t="shared" si="0"/>
        <v>0</v>
      </c>
      <c r="K55" s="31" t="s">
        <v>121</v>
      </c>
      <c r="L55" s="58" t="s">
        <v>120</v>
      </c>
    </row>
    <row r="56" spans="1:12" ht="15">
      <c r="A56" s="126"/>
      <c r="B56" s="19"/>
      <c r="C56" s="20"/>
      <c r="D56" s="21"/>
      <c r="E56" s="27"/>
      <c r="F56" s="44"/>
      <c r="H56" s="19">
        <v>39</v>
      </c>
      <c r="I56" s="20">
        <v>0</v>
      </c>
      <c r="J56" s="21">
        <f t="shared" si="0"/>
        <v>0</v>
      </c>
      <c r="K56" s="27" t="s">
        <v>122</v>
      </c>
      <c r="L56" s="57" t="s">
        <v>123</v>
      </c>
    </row>
    <row r="57" spans="1:12" ht="15">
      <c r="A57" s="126"/>
      <c r="B57" s="19"/>
      <c r="C57" s="20"/>
      <c r="D57" s="21"/>
      <c r="E57" s="27"/>
      <c r="F57" s="44"/>
      <c r="H57" s="28">
        <v>29</v>
      </c>
      <c r="I57" s="29">
        <v>0</v>
      </c>
      <c r="J57" s="30">
        <f t="shared" si="0"/>
        <v>0</v>
      </c>
      <c r="K57" s="31" t="s">
        <v>124</v>
      </c>
      <c r="L57" s="58" t="s">
        <v>125</v>
      </c>
    </row>
    <row r="58" spans="1:12" ht="15">
      <c r="A58" s="126"/>
      <c r="B58" s="19"/>
      <c r="C58" s="20"/>
      <c r="D58" s="21"/>
      <c r="E58" s="27"/>
      <c r="F58" s="44"/>
      <c r="H58" s="19">
        <v>19</v>
      </c>
      <c r="I58" s="20">
        <v>0</v>
      </c>
      <c r="J58" s="21">
        <f t="shared" si="0"/>
        <v>0</v>
      </c>
      <c r="K58" s="27" t="s">
        <v>126</v>
      </c>
      <c r="L58" s="57" t="s">
        <v>127</v>
      </c>
    </row>
    <row r="59" spans="1:12" ht="15">
      <c r="A59" s="126"/>
      <c r="B59" s="19"/>
      <c r="C59" s="20"/>
      <c r="D59" s="21"/>
      <c r="E59" s="27"/>
      <c r="F59" s="44"/>
      <c r="H59" s="28">
        <v>24</v>
      </c>
      <c r="I59" s="29">
        <v>0</v>
      </c>
      <c r="J59" s="30">
        <f t="shared" si="0"/>
        <v>0</v>
      </c>
      <c r="K59" s="31" t="s">
        <v>128</v>
      </c>
      <c r="L59" s="58" t="s">
        <v>129</v>
      </c>
    </row>
    <row r="60" spans="1:12" ht="15">
      <c r="A60" s="126"/>
      <c r="B60" s="19"/>
      <c r="C60" s="20"/>
      <c r="D60" s="21"/>
      <c r="E60" s="27"/>
      <c r="F60" s="44"/>
      <c r="H60" s="19">
        <v>34</v>
      </c>
      <c r="I60" s="20">
        <v>0</v>
      </c>
      <c r="J60" s="21">
        <f t="shared" si="0"/>
        <v>0</v>
      </c>
      <c r="K60" s="27" t="s">
        <v>130</v>
      </c>
      <c r="L60" s="57" t="s">
        <v>131</v>
      </c>
    </row>
    <row r="61" spans="1:12" ht="15.75" thickBot="1">
      <c r="A61" s="127"/>
      <c r="B61" s="35"/>
      <c r="C61" s="36"/>
      <c r="D61" s="37"/>
      <c r="E61" s="38"/>
      <c r="F61" s="46"/>
      <c r="G61" s="64"/>
      <c r="H61" s="65">
        <v>14</v>
      </c>
      <c r="I61" s="66">
        <v>0</v>
      </c>
      <c r="J61" s="67">
        <f t="shared" si="0"/>
        <v>0</v>
      </c>
      <c r="K61" s="82" t="s">
        <v>132</v>
      </c>
      <c r="L61" s="83"/>
    </row>
    <row r="62" spans="1:12">
      <c r="A62" s="8"/>
      <c r="B62" s="47"/>
      <c r="C62" s="84"/>
      <c r="D62" s="49"/>
      <c r="E62" s="69"/>
      <c r="F62" s="39"/>
      <c r="G62" s="69"/>
      <c r="H62" s="47"/>
      <c r="I62" s="139">
        <f>SUM(J4:J61)</f>
        <v>4069</v>
      </c>
      <c r="J62" s="139"/>
      <c r="K62" s="69"/>
      <c r="L62" s="16"/>
    </row>
    <row r="63" spans="1:12" ht="31.5">
      <c r="A63" s="17" t="s">
        <v>133</v>
      </c>
      <c r="B63" s="85" t="s">
        <v>134</v>
      </c>
      <c r="C63" s="142">
        <f>SUM(D4:D61)</f>
        <v>0</v>
      </c>
      <c r="D63" s="142"/>
      <c r="E63" s="87" t="s">
        <v>135</v>
      </c>
      <c r="F63" s="86">
        <f>SUM(F4:F61)</f>
        <v>9699</v>
      </c>
      <c r="G63" s="88" t="s">
        <v>135</v>
      </c>
      <c r="H63" s="19"/>
      <c r="I63" s="142">
        <f>I62*0.9</f>
        <v>3662.1</v>
      </c>
      <c r="J63" s="142"/>
      <c r="K63" s="89" t="s">
        <v>136</v>
      </c>
      <c r="L63" s="90">
        <f>C63+F63+I63</f>
        <v>13361.1</v>
      </c>
    </row>
    <row r="64" spans="1:12" ht="19.5" thickBot="1">
      <c r="A64" s="33"/>
      <c r="B64" s="91"/>
      <c r="C64" s="92"/>
      <c r="D64" s="92"/>
      <c r="E64" s="38"/>
      <c r="F64" s="46"/>
      <c r="G64" s="38"/>
      <c r="H64" s="35"/>
      <c r="I64" s="92"/>
      <c r="J64" s="37"/>
      <c r="K64" s="38"/>
      <c r="L64" s="68" t="s">
        <v>137</v>
      </c>
    </row>
    <row r="65" spans="11:12">
      <c r="K65" s="93"/>
    </row>
    <row r="66" spans="11:12">
      <c r="K66" s="94"/>
      <c r="L66" s="95"/>
    </row>
  </sheetData>
  <sheetProtection algorithmName="SHA-512" hashValue="pNboKhpaiCg798iEhjcpJh0sRLXXLu9bB2pCJ11KuPCo6dKS/hhBEWiJkS0tDB9ZSc0HLHDPywNVI1kW7fqAaQ==" saltValue="vTkblUlD2OmoPe2MFhMwMg==" spinCount="100000" sheet="1" objects="1" scenarios="1"/>
  <mergeCells count="69">
    <mergeCell ref="C63:D63"/>
    <mergeCell ref="I63:J63"/>
    <mergeCell ref="A41:A46"/>
    <mergeCell ref="G41:G42"/>
    <mergeCell ref="G43:G45"/>
    <mergeCell ref="A47:A53"/>
    <mergeCell ref="A54:A61"/>
    <mergeCell ref="I62:J62"/>
    <mergeCell ref="G37:G38"/>
    <mergeCell ref="L37:L38"/>
    <mergeCell ref="A39:A40"/>
    <mergeCell ref="B39:B40"/>
    <mergeCell ref="C39:C40"/>
    <mergeCell ref="D39:D40"/>
    <mergeCell ref="E39:E40"/>
    <mergeCell ref="F39:F40"/>
    <mergeCell ref="G39:G40"/>
    <mergeCell ref="A37:A38"/>
    <mergeCell ref="B37:B38"/>
    <mergeCell ref="C37:C38"/>
    <mergeCell ref="D37:D38"/>
    <mergeCell ref="E37:E38"/>
    <mergeCell ref="F37:F38"/>
    <mergeCell ref="G33:G34"/>
    <mergeCell ref="A35:A36"/>
    <mergeCell ref="B35:B36"/>
    <mergeCell ref="C35:C36"/>
    <mergeCell ref="D35:D36"/>
    <mergeCell ref="E35:E36"/>
    <mergeCell ref="F35:F36"/>
    <mergeCell ref="G35:G36"/>
    <mergeCell ref="A33:A34"/>
    <mergeCell ref="B33:B34"/>
    <mergeCell ref="C33:C34"/>
    <mergeCell ref="D33:D34"/>
    <mergeCell ref="E33:E34"/>
    <mergeCell ref="F33:F34"/>
    <mergeCell ref="F13:F19"/>
    <mergeCell ref="G13:G19"/>
    <mergeCell ref="G20:G24"/>
    <mergeCell ref="A25:A32"/>
    <mergeCell ref="B25:B32"/>
    <mergeCell ref="C25:C32"/>
    <mergeCell ref="D25:D32"/>
    <mergeCell ref="E25:E32"/>
    <mergeCell ref="F25:F32"/>
    <mergeCell ref="G25:G32"/>
    <mergeCell ref="A20:A24"/>
    <mergeCell ref="B20:B24"/>
    <mergeCell ref="C20:C24"/>
    <mergeCell ref="D20:D24"/>
    <mergeCell ref="E20:E24"/>
    <mergeCell ref="F20:F24"/>
    <mergeCell ref="A13:A19"/>
    <mergeCell ref="B13:B19"/>
    <mergeCell ref="C13:C19"/>
    <mergeCell ref="D13:D19"/>
    <mergeCell ref="E13:E19"/>
    <mergeCell ref="A1:L2"/>
    <mergeCell ref="D3:E3"/>
    <mergeCell ref="F3:G3"/>
    <mergeCell ref="H3:K3"/>
    <mergeCell ref="A4:A12"/>
    <mergeCell ref="B4:B12"/>
    <mergeCell ref="C4:C12"/>
    <mergeCell ref="D4:D12"/>
    <mergeCell ref="E4:E12"/>
    <mergeCell ref="F4:F12"/>
    <mergeCell ref="G4:G12"/>
  </mergeCells>
  <conditionalFormatting sqref="K32">
    <cfRule type="cellIs" dxfId="1" priority="2" operator="equal">
      <formula>0</formula>
    </cfRule>
  </conditionalFormatting>
  <conditionalFormatting sqref="K51:K53">
    <cfRule type="cellIs" dxfId="0" priority="1" operator="equal">
      <formula>0</formula>
    </cfRule>
  </conditionalFormatting>
  <printOptions horizontalCentered="1" verticalCentered="1"/>
  <pageMargins left="0.62992125984251968" right="0.23622047244094491" top="0.74803149606299213" bottom="0.74803149606299213" header="0.31496062992125984" footer="0.31496062992125984"/>
  <pageSetup paperSize="9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Preisliste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Pröhl</dc:creator>
  <cp:lastModifiedBy>Christian Pröhl</cp:lastModifiedBy>
  <cp:lastPrinted>2026-05-10T10:10:06Z</cp:lastPrinted>
  <dcterms:created xsi:type="dcterms:W3CDTF">2026-05-10T09:57:34Z</dcterms:created>
  <dcterms:modified xsi:type="dcterms:W3CDTF">2026-05-10T10:19:32Z</dcterms:modified>
</cp:coreProperties>
</file>